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<sst xmlns="http://schemas.openxmlformats.org/spreadsheetml/2006/main" count="280" uniqueCount="212">
  <si>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</si>
  <si>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</si>
  <si>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</si>
  <si>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</si>
  <si>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</si>
  <si>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</si>
  <si>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</si>
  <si>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</si>
  <si>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</si>
  <si>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</si>
  <si>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</si>
  <si>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</si>
  <si>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</si>
  <si>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</si>
  <si>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</si>
  <si>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</si>
  <si>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</si>
  <si>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</si>
  <si>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</si>
  <si>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</si>
  <si>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</si>
  <si>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</si>
  <si>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</si>
  <si>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</si>
  <si>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</si>
  <si>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</si>
  <si>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</si>
  <si>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</si>
  <si>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</si>
  <si>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</si>
  <si>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</si>
  <si>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</si>
  <si>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</si>
  <si>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</si>
  <si>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</si>
  <si>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</si>
  <si>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</si>
  <si>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</si>
  <si>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</si>
  <si>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</si>
  <si>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</si>
  <si>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</si>
  <si>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</si>
  <si>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</si>
  <si>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</si>
  <si>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</si>
  <si>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</si>
  <si>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</si>
  <si>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</si>
  <si>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</si>
  <si>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</si>
  <si>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</si>
  <si>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</si>
  <si>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</si>
  <si>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</si>
  <si>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</si>
  <si>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</si>
  <si>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</si>
  <si>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</si>
  <si>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</si>
  <si>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</si>
  <si>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</si>
  <si>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</si>
  <si>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</si>
  <si>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</si>
  <si>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</si>
  <si>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</si>
  <si>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</si>
  <si>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</si>
  <si>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</si>
  <si>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</si>
  <si>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</si>
  <si>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</si>
  <si>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</si>
  <si>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</si>
  <si>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</si>
  <si>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</si>
  <si>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</si>
  <si>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</si>
  <si>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</si>
  <si>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</si>
  <si>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</si>
  <si>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</si>
  <si>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</si>
  <si>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</si>
  <si>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</si>
  <si>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</si>
  <si>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</si>
  <si>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</si>
  <si>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</si>
  <si>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</si>
  <si>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</si>
  <si>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</si>
  <si>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</si>
  <si>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</si>
  <si>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</si>
  <si>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</si>
  <si>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</si>
  <si>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</si>
  <si>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</si>
  <si>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</si>
  <si>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</si>
  <si>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</si>
  <si>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</si>
  <si>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</si>
  <si>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</si>
  <si>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</si>
  <si>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</si>
  <si>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</si>
  <si>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</si>
  <si>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</si>
  <si>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</si>
  <si>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</si>
  <si>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</si>
  <si>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</si>
  <si>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</si>
  <si>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</si>
  <si>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</si>
  <si>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</si>
  <si>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</si>
  <si>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</si>
  <si>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</si>
  <si>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</si>
  <si>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</si>
  <si>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</si>
  <si>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</si>
  <si>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</si>
  <si>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</si>
  <si>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</si>
  <si>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</si>
  <si>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</si>
  <si>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</si>
  <si>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</si>
  <si>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</si>
  <si>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</si>
  <si>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</si>
  <si>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</si>
  <si>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</si>
  <si>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</si>
  <si>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</si>
  <si>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</si>
  <si>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</si>
  <si>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</si>
  <si>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</si>
  <si>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</si>
  <si>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</si>
  <si>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</si>
  <si>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</si>
  <si>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</si>
  <si>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</si>
  <si>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</si>
  <si>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</si>
  <si>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</si>
  <si>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</si>
  <si>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</si>
  <si>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</si>
  <si>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</si>
  <si>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</si>
  <si>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</si>
  <si>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</si>
  <si>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</si>
  <si>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</si>
  <si>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</si>
  <si>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</si>
  <si>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</si>
  <si>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</si>
  <si>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</si>
  <si>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</si>
  <si>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</si>
  <si>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</si>
  <si>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</si>
  <si>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</si>
  <si>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</si>
  <si>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</si>
  <si>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</si>
  <si>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</si>
  <si>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</si>
  <si>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</si>
  <si>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</si>
  <si>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</si>
  <si>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</si>
  <si>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</si>
  <si>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</si>
  <si>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</si>
  <si>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</si>
  <si>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</si>
  <si>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</si>
  <si>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</si>
  <si>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</si>
  <si>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</si>
  <si>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</si>
  <si>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</si>
  <si>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</si>
  <si>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</si>
  <si>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</si>
  <si>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</si>
  <si>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</si>
  <si>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</si>
  <si>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</si>
  <si>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</si>
  <si>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</si>
  <si>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</si>
  <si>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Бахмацький районний суд Чернігівської області</t>
  </si>
  <si>
    <t>16500.м.Бахмач.вул. Соборності 42</t>
  </si>
  <si>
    <t>Доручення судів України / іноземних судів</t>
  </si>
  <si>
    <t xml:space="preserve">Розглянуто справ судом присяжних </t>
  </si>
  <si>
    <t>О.І. Глушко</t>
  </si>
  <si>
    <t>О.С. Лук'яненко</t>
  </si>
  <si>
    <t>(04635) 2-12-08</t>
  </si>
  <si>
    <t>(04635) 2-13-30</t>
  </si>
  <si>
    <t>inbox@bh.cn.court.gov.ua</t>
  </si>
  <si>
    <t>4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</si>
</sst>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&amp;L8C41B04F&amp;C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223</v>
      </c>
      <c r="F6" s="90">
        <v>167</v>
      </c>
      <c r="G6" s="90">
        <v>4</v>
      </c>
      <c r="H6" s="90">
        <v>105</v>
      </c>
      <c r="I6" s="90" t="s">
        <v>172</v>
      </c>
      <c r="J6" s="90">
        <v>118</v>
      </c>
      <c r="K6" s="91">
        <v>6</v>
      </c>
      <c r="L6" s="101">
        <f>E6-F6</f>
        <v>56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714</v>
      </c>
      <c r="F7" s="90">
        <v>713</v>
      </c>
      <c r="G7" s="90"/>
      <c r="H7" s="90">
        <v>710</v>
      </c>
      <c r="I7" s="90">
        <v>692</v>
      </c>
      <c r="J7" s="90">
        <v>4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52</v>
      </c>
      <c r="F9" s="90">
        <v>42</v>
      </c>
      <c r="G9" s="90">
        <v>1</v>
      </c>
      <c r="H9" s="90">
        <v>41</v>
      </c>
      <c r="I9" s="90">
        <v>34</v>
      </c>
      <c r="J9" s="90">
        <v>11</v>
      </c>
      <c r="K9" s="91"/>
      <c r="L9" s="101">
        <f>E9-F9</f>
        <v>10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4</v>
      </c>
      <c r="G12" s="90"/>
      <c r="H12" s="90">
        <v>5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995</v>
      </c>
      <c r="F15" s="104">
        <f>SUM(F6:F14)</f>
        <v>927</v>
      </c>
      <c r="G15" s="104">
        <f>SUM(G6:G14)</f>
        <v>5</v>
      </c>
      <c r="H15" s="104">
        <f>SUM(H6:H14)</f>
        <v>862</v>
      </c>
      <c r="I15" s="104">
        <f>SUM(I6:I14)</f>
        <v>731</v>
      </c>
      <c r="J15" s="104">
        <f>SUM(J6:J14)</f>
        <v>133</v>
      </c>
      <c r="K15" s="104">
        <f>SUM(K6:K14)</f>
        <v>6</v>
      </c>
      <c r="L15" s="101">
        <f>E15-F15</f>
        <v>68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29</v>
      </c>
      <c r="F16" s="92">
        <v>28</v>
      </c>
      <c r="G16" s="92"/>
      <c r="H16" s="92">
        <v>29</v>
      </c>
      <c r="I16" s="92">
        <v>26</v>
      </c>
      <c r="J16" s="92"/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35</v>
      </c>
      <c r="F17" s="92">
        <v>26</v>
      </c>
      <c r="G17" s="92"/>
      <c r="H17" s="92">
        <v>25</v>
      </c>
      <c r="I17" s="92">
        <v>15</v>
      </c>
      <c r="J17" s="92">
        <v>10</v>
      </c>
      <c r="K17" s="91"/>
      <c r="L17" s="101">
        <f>E17-F17</f>
        <v>9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>
        <v>2</v>
      </c>
      <c r="G19" s="91"/>
      <c r="H19" s="91">
        <v>1</v>
      </c>
      <c r="I19" s="91">
        <v>1</v>
      </c>
      <c r="J19" s="91">
        <v>1</v>
      </c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40</v>
      </c>
      <c r="F24" s="91">
        <v>31</v>
      </c>
      <c r="G24" s="91"/>
      <c r="H24" s="91">
        <v>29</v>
      </c>
      <c r="I24" s="91">
        <v>16</v>
      </c>
      <c r="J24" s="91">
        <v>11</v>
      </c>
      <c r="K24" s="91"/>
      <c r="L24" s="101">
        <f>E24-F24</f>
        <v>9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122</v>
      </c>
      <c r="F25" s="91">
        <v>120</v>
      </c>
      <c r="G25" s="91"/>
      <c r="H25" s="91">
        <v>120</v>
      </c>
      <c r="I25" s="91">
        <v>113</v>
      </c>
      <c r="J25" s="91">
        <v>2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476</v>
      </c>
      <c r="F27" s="91">
        <v>457</v>
      </c>
      <c r="G27" s="91">
        <v>1</v>
      </c>
      <c r="H27" s="91">
        <v>465</v>
      </c>
      <c r="I27" s="91">
        <v>433</v>
      </c>
      <c r="J27" s="91">
        <v>11</v>
      </c>
      <c r="K27" s="91"/>
      <c r="L27" s="101">
        <f>E27-F27</f>
        <v>19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579</v>
      </c>
      <c r="F28" s="91">
        <v>433</v>
      </c>
      <c r="G28" s="91"/>
      <c r="H28" s="91">
        <v>378</v>
      </c>
      <c r="I28" s="91">
        <v>334</v>
      </c>
      <c r="J28" s="91">
        <v>201</v>
      </c>
      <c r="K28" s="91">
        <v>2</v>
      </c>
      <c r="L28" s="101">
        <f>E28-F28</f>
        <v>146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62</v>
      </c>
      <c r="F29" s="91">
        <v>61</v>
      </c>
      <c r="G29" s="91"/>
      <c r="H29" s="91">
        <v>62</v>
      </c>
      <c r="I29" s="91">
        <v>56</v>
      </c>
      <c r="J29" s="91"/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75</v>
      </c>
      <c r="F30" s="91">
        <v>56</v>
      </c>
      <c r="G30" s="91"/>
      <c r="H30" s="91">
        <v>54</v>
      </c>
      <c r="I30" s="91">
        <v>51</v>
      </c>
      <c r="J30" s="91">
        <v>21</v>
      </c>
      <c r="K30" s="91"/>
      <c r="L30" s="101">
        <f>E30-F30</f>
        <v>19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4</v>
      </c>
      <c r="G31" s="91"/>
      <c r="H31" s="91">
        <v>4</v>
      </c>
      <c r="I31" s="91">
        <v>2</v>
      </c>
      <c r="J31" s="91">
        <v>2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3</v>
      </c>
      <c r="G35" s="91"/>
      <c r="H35" s="91">
        <v>4</v>
      </c>
      <c r="I35" s="91">
        <v>2</v>
      </c>
      <c r="J35" s="91"/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21</v>
      </c>
      <c r="F36" s="91">
        <v>20</v>
      </c>
      <c r="G36" s="91"/>
      <c r="H36" s="91">
        <v>19</v>
      </c>
      <c r="I36" s="91">
        <v>14</v>
      </c>
      <c r="J36" s="91">
        <v>2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3</v>
      </c>
      <c r="I38" s="91">
        <v>2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861</v>
      </c>
      <c r="F40" s="91">
        <v>689</v>
      </c>
      <c r="G40" s="91">
        <v>1</v>
      </c>
      <c r="H40" s="91">
        <v>621</v>
      </c>
      <c r="I40" s="91">
        <v>519</v>
      </c>
      <c r="J40" s="91">
        <v>240</v>
      </c>
      <c r="K40" s="91">
        <v>2</v>
      </c>
      <c r="L40" s="101">
        <f>E40-F40</f>
        <v>172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460</v>
      </c>
      <c r="F41" s="91">
        <v>429</v>
      </c>
      <c r="G41" s="91"/>
      <c r="H41" s="91">
        <v>390</v>
      </c>
      <c r="I41" s="91" t="s">
        <v>172</v>
      </c>
      <c r="J41" s="91">
        <v>70</v>
      </c>
      <c r="K41" s="91"/>
      <c r="L41" s="101">
        <f>E41-F41</f>
        <v>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15</v>
      </c>
      <c r="F42" s="91">
        <v>15</v>
      </c>
      <c r="G42" s="91"/>
      <c r="H42" s="91">
        <v>13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12</v>
      </c>
      <c r="F43" s="91">
        <v>11</v>
      </c>
      <c r="G43" s="91"/>
      <c r="H43" s="91">
        <v>12</v>
      </c>
      <c r="I43" s="91">
        <v>8</v>
      </c>
      <c r="J43" s="91"/>
      <c r="K43" s="91"/>
      <c r="L43" s="101">
        <f>E43-F43</f>
        <v>1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472</v>
      </c>
      <c r="F45" s="91">
        <f aca="true" t="shared" si="0" ref="F45:K45">F41+F43+F44</f>
        <v>440</v>
      </c>
      <c r="G45" s="91">
        <f t="shared" si="0"/>
        <v>0</v>
      </c>
      <c r="H45" s="91">
        <f t="shared" si="0"/>
        <v>402</v>
      </c>
      <c r="I45" s="91">
        <f>I43+I44</f>
        <v>8</v>
      </c>
      <c r="J45" s="91">
        <f t="shared" si="0"/>
        <v>70</v>
      </c>
      <c r="K45" s="91">
        <f t="shared" si="0"/>
        <v>0</v>
      </c>
      <c r="L45" s="101">
        <f>E45-F45</f>
        <v>32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2368</v>
      </c>
      <c r="F46" s="91">
        <f aca="true" t="shared" si="1" ref="F46:K46">F15+F24+F40+F45</f>
        <v>2087</v>
      </c>
      <c r="G46" s="91">
        <f t="shared" si="1"/>
        <v>6</v>
      </c>
      <c r="H46" s="91">
        <f t="shared" si="1"/>
        <v>1914</v>
      </c>
      <c r="I46" s="91">
        <f t="shared" si="1"/>
        <v>1274</v>
      </c>
      <c r="J46" s="91">
        <f t="shared" si="1"/>
        <v>454</v>
      </c>
      <c r="K46" s="91">
        <f t="shared" si="1"/>
        <v>8</v>
      </c>
      <c r="L46" s="101">
        <f>E46-F46</f>
        <v>281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&amp;L8C41B04F&amp;CФорма № 1-мзс, Підрозділ: Бахмацький районний суд Чернігівської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6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112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34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12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6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92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113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9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&amp;L8C41B04F&amp;CФорма № 1-мзс, Підрозділ: Бахмацький районний суд Чернігівської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105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65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4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205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81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30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9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4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83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630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231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2768104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1962878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801</v>
      </c>
      <c r="F55" s="96">
        <v>59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23</v>
      </c>
      <c r="F56" s="96">
        <v>6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444</v>
      </c>
      <c r="F57" s="96">
        <v>174</v>
      </c>
      <c r="G57" s="96">
        <v>3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398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225</v>
      </c>
      <c r="G62" s="129">
        <v>294539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96</v>
      </c>
      <c r="G63" s="128">
        <v>60804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127</v>
      </c>
      <c r="G64" s="128">
        <v>233735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102</v>
      </c>
      <c r="G65" s="127">
        <v>45528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&amp;L8C41B04F&amp;CФорма № 1-мзс, Підрозділ: Бахмацький районний суд Чернігівської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1.7621145374449338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4.511278195488722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0.8333333333333334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91.7105893627216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957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1184</v>
      </c>
    </row>
    <row r="11" spans="1:4" ht="16.5" customHeight="1">
      <c r="A11" s="202" t="s">
        <v>63</v>
      </c>
      <c r="B11" s="204"/>
      <c r="C11" s="14">
        <v>9</v>
      </c>
      <c r="D11" s="94">
        <v>38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65</v>
      </c>
    </row>
    <row r="14" spans="1:4" ht="16.5" customHeight="1">
      <c r="A14" s="311" t="s">
        <v>107</v>
      </c>
      <c r="B14" s="311"/>
      <c r="C14" s="14">
        <v>12</v>
      </c>
      <c r="D14" s="94">
        <v>72</v>
      </c>
    </row>
    <row r="15" spans="1:4" ht="16.5" customHeight="1">
      <c r="A15" s="311" t="s">
        <v>111</v>
      </c>
      <c r="B15" s="311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&amp;L8C41B04F&amp;CФорма № 1-мзс, Підрозділ: Бахмацький районний суд Чернігівської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2018-03-28T07:45:37Z</cp:lastPrinted>
  <dcterms:created xsi:type="dcterms:W3CDTF">2004-04-20T14:33:35Z</dcterms:created>
  <dcterms:modified xsi:type="dcterms:W3CDTF">2019-11-06T12:46:28Z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1-мзс_00728_3.2019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8C41B04F</vt:lpwstr>
  </property>
  <property fmtid="{D5CDD505-2E9C-101B-9397-08002B2CF9AE}" pid="9" name="Підрозділ">
    <vt:lpwstr>Бахмацький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